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voro Ufficio\Monitoraggio penale anno 2020\"/>
    </mc:Choice>
  </mc:AlternateContent>
  <bookViews>
    <workbookView xWindow="0" yWindow="0" windowWidth="20490" windowHeight="7020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Flussi_firenze!$A$1:$B$94</definedName>
    <definedName name="_xlnm.Print_Area" localSheetId="1">Varpend_firenze!$A$1:$E$29</definedName>
    <definedName name="OLE_LINK1" localSheetId="0">Flussi_firenze!$G$5</definedName>
    <definedName name="_xlnm.Print_Titles" localSheetId="0">Flussi_firenze!$5:$5</definedName>
  </definedNames>
  <calcPr calcId="162913"/>
</workbook>
</file>

<file path=xl/calcChain.xml><?xml version="1.0" encoding="utf-8"?>
<calcChain xmlns="http://schemas.openxmlformats.org/spreadsheetml/2006/main">
  <c r="H88" i="1" l="1"/>
  <c r="G88" i="1"/>
  <c r="H79" i="1"/>
  <c r="G79" i="1"/>
  <c r="G81" i="1" s="1"/>
  <c r="H71" i="1"/>
  <c r="G71" i="1"/>
  <c r="G73" i="1" s="1"/>
  <c r="H63" i="1"/>
  <c r="G63" i="1"/>
  <c r="G65" i="1" s="1"/>
  <c r="H54" i="1"/>
  <c r="G54" i="1"/>
  <c r="G56" i="1" s="1"/>
  <c r="H45" i="1"/>
  <c r="G45" i="1"/>
  <c r="G47" i="1" s="1"/>
  <c r="H36" i="1"/>
  <c r="G36" i="1"/>
  <c r="H27" i="1"/>
  <c r="G27" i="1"/>
  <c r="G29" i="1" s="1"/>
  <c r="H18" i="1"/>
  <c r="G18" i="1"/>
  <c r="H9" i="1"/>
  <c r="G9" i="1"/>
  <c r="G38" i="1"/>
  <c r="G90" i="1" l="1"/>
  <c r="G20" i="1"/>
  <c r="G11" i="1"/>
  <c r="E11" i="2"/>
  <c r="F71" i="1" l="1"/>
  <c r="E71" i="1"/>
  <c r="F79" i="1"/>
  <c r="E79" i="1"/>
  <c r="F88" i="1"/>
  <c r="E88" i="1"/>
  <c r="F63" i="1"/>
  <c r="E63" i="1"/>
  <c r="F45" i="1"/>
  <c r="E45" i="1"/>
  <c r="F27" i="1"/>
  <c r="E27" i="1"/>
  <c r="F54" i="1"/>
  <c r="E54" i="1"/>
  <c r="F36" i="1"/>
  <c r="E36" i="1"/>
  <c r="E25" i="2" l="1"/>
  <c r="E90" i="1" l="1"/>
  <c r="E15" i="2"/>
  <c r="E47" i="1"/>
  <c r="E9" i="2" l="1"/>
  <c r="E29" i="1" l="1"/>
  <c r="E20" i="1"/>
  <c r="E56" i="1"/>
  <c r="E11" i="1"/>
  <c r="E81" i="1" l="1"/>
  <c r="E73" i="1"/>
  <c r="E65" i="1"/>
  <c r="E38" i="1"/>
  <c r="C90" i="1" l="1"/>
  <c r="E21" i="2"/>
  <c r="C73" i="1" l="1"/>
  <c r="E19" i="2"/>
  <c r="C81" i="1" l="1"/>
  <c r="C56" i="1"/>
  <c r="C11" i="1"/>
  <c r="C65" i="1"/>
  <c r="C29" i="1"/>
  <c r="C20" i="1"/>
  <c r="C47" i="1"/>
  <c r="C38" i="1"/>
  <c r="E23" i="2" l="1"/>
  <c r="E17" i="2" l="1"/>
  <c r="E13" i="2" l="1"/>
  <c r="E7" i="2"/>
</calcChain>
</file>

<file path=xl/sharedStrings.xml><?xml version="1.0" encoding="utf-8"?>
<sst xmlns="http://schemas.openxmlformats.org/spreadsheetml/2006/main" count="130" uniqueCount="41">
  <si>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</si>
  <si>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</si>
  <si>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</si>
  <si>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</si>
  <si>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</si>
  <si>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</si>
  <si>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</si>
  <si>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</si>
  <si>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</si>
  <si>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</si>
  <si>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</si>
  <si>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</si>
  <si>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</si>
  <si>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</si>
  <si>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</si>
  <si>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</si>
  <si>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</si>
  <si>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</si>
  <si>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</si>
  <si>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</si>
  <si>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</si>
  <si>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</si>
  <si>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</si>
  <si>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</si>
  <si>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</si>
  <si>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</si>
  <si>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</si>
  <si>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</si>
  <si>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</si>
  <si>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</si>
  <si>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</si>
  <si>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Iscritti 2018</t>
  </si>
  <si>
    <t>Definiti 2018</t>
  </si>
  <si>
    <t>Iscritti 2019</t>
  </si>
  <si>
    <t>Definiti 2019</t>
  </si>
  <si>
    <t>Pendenti al 31/12/2017</t>
  </si>
  <si>
    <t>Pendenti al 30/09/2020</t>
  </si>
  <si>
    <t>SETTORE PENALE. Anni 2017 - 2020, registro autori di reato noti</t>
  </si>
  <si>
    <t>SETTORE PENALE. Anni 2018 - 2020, registro autori di reato noti</t>
  </si>
  <si>
    <t>Iscritti 2020</t>
  </si>
  <si>
    <t xml:space="preserve"> Definiti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</si>
</sst>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,###;\-#,###;0"/>
    <numFmt numFmtId="166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8" fillId="2" borderId="13" xfId="2" applyNumberFormat="1" applyFont="1" applyFill="1" applyBorder="1" applyAlignment="1" applyProtection="1">
      <alignment horizontal="right" wrapText="1"/>
      <protection locked="0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0" fontId="8" fillId="2" borderId="16" xfId="2" applyFont="1" applyFill="1" applyBorder="1" applyAlignment="1">
      <alignment horizontal="right" wrapText="1"/>
    </xf>
    <xf numFmtId="3" fontId="8" fillId="2" borderId="16" xfId="2" applyNumberFormat="1" applyFont="1" applyFill="1" applyBorder="1" applyAlignment="1" applyProtection="1">
      <alignment horizontal="right" wrapText="1"/>
      <protection locked="0"/>
    </xf>
    <xf numFmtId="3" fontId="8" fillId="2" borderId="17" xfId="2" applyNumberFormat="1" applyFont="1" applyFill="1" applyBorder="1" applyAlignment="1" applyProtection="1">
      <alignment horizontal="right" wrapText="1"/>
      <protection locked="0"/>
    </xf>
    <xf numFmtId="165" fontId="17" fillId="0" borderId="0" xfId="0" applyNumberFormat="1" applyFo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right" vertical="center" wrapText="1"/>
      <protection locked="0"/>
    </xf>
    <xf numFmtId="3" fontId="8" fillId="2" borderId="18" xfId="2" applyNumberFormat="1" applyFont="1" applyFill="1" applyBorder="1" applyAlignment="1" applyProtection="1">
      <alignment horizontal="right" wrapText="1"/>
      <protection locked="0"/>
    </xf>
    <xf numFmtId="3" fontId="8" fillId="2" borderId="6" xfId="2" applyNumberFormat="1" applyFont="1" applyFill="1" applyBorder="1" applyAlignment="1" applyProtection="1">
      <alignment horizontal="right" wrapText="1"/>
      <protection locked="0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right" vertical="center" wrapText="1"/>
    </xf>
    <xf numFmtId="0" fontId="0" fillId="0" borderId="0" xfId="0" applyNumberFormat="1"/>
    <xf numFmtId="0" fontId="17" fillId="0" borderId="0" xfId="0" applyNumberFormat="1" applyFont="1"/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4" fontId="6" fillId="2" borderId="15" xfId="0" applyNumberFormat="1" applyFont="1" applyFill="1" applyBorder="1" applyAlignment="1" applyProtection="1">
      <alignment horizontal="center" vertical="center"/>
      <protection locked="0"/>
    </xf>
    <xf numFmtId="166" fontId="6" fillId="2" borderId="7" xfId="0" applyNumberFormat="1" applyFont="1" applyFill="1" applyBorder="1" applyAlignment="1" applyProtection="1">
      <alignment horizontal="center" vertical="center"/>
      <protection locked="0"/>
    </xf>
    <xf numFmtId="166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wrapText="1"/>
    </xf>
  </cellXfs>
  <cellStyles count="153">
    <cellStyle name="Migliaia 2" xfId="151"/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5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showGridLines="0" tabSelected="1" workbookViewId="0">
      <selection activeCell="K28" sqref="K28"/>
    </sheetView>
  </sheetViews>
  <sheetFormatPr defaultColWidth="9.140625" defaultRowHeight="12.75" x14ac:dyDescent="0.2"/>
  <cols>
    <col min="1" max="1" width="14.28515625" style="2" customWidth="1"/>
    <col min="2" max="2" width="33.28515625" style="2" customWidth="1"/>
    <col min="3" max="3" width="7.28515625" style="3" customWidth="1"/>
    <col min="4" max="4" width="9.28515625" style="3" customWidth="1"/>
    <col min="5" max="5" width="8" style="3" customWidth="1"/>
    <col min="6" max="6" width="9.28515625" style="3" customWidth="1"/>
    <col min="7" max="7" width="8.85546875" style="3" customWidth="1"/>
    <col min="8" max="8" width="9.28515625" style="3" customWidth="1"/>
    <col min="9" max="16384" width="9.140625" style="2"/>
  </cols>
  <sheetData>
    <row r="1" spans="1:8" ht="15.75" x14ac:dyDescent="0.25">
      <c r="A1" s="1" t="s">
        <v>0</v>
      </c>
      <c r="C1" s="18"/>
      <c r="D1" s="18"/>
      <c r="E1" s="18"/>
      <c r="F1" s="18"/>
      <c r="G1" s="18"/>
      <c r="H1" s="18"/>
    </row>
    <row r="2" spans="1:8" ht="15" x14ac:dyDescent="0.25">
      <c r="A2" s="4" t="s">
        <v>1</v>
      </c>
      <c r="D2" s="2"/>
      <c r="F2" s="2"/>
      <c r="H2" s="2"/>
    </row>
    <row r="3" spans="1:8" ht="13.9" customHeight="1" x14ac:dyDescent="0.2">
      <c r="A3" s="61" t="s">
        <v>38</v>
      </c>
    </row>
    <row r="4" spans="1:8" ht="6.75" customHeight="1" x14ac:dyDescent="0.2"/>
    <row r="5" spans="1:8" ht="43.15" customHeight="1" x14ac:dyDescent="0.2">
      <c r="A5" s="5" t="s">
        <v>2</v>
      </c>
      <c r="B5" s="5" t="s">
        <v>3</v>
      </c>
      <c r="C5" s="6" t="s">
        <v>31</v>
      </c>
      <c r="D5" s="6" t="s">
        <v>32</v>
      </c>
      <c r="E5" s="6" t="s">
        <v>33</v>
      </c>
      <c r="F5" s="58" t="s">
        <v>34</v>
      </c>
      <c r="G5" s="62" t="s">
        <v>39</v>
      </c>
      <c r="H5" s="62" t="s">
        <v>40</v>
      </c>
    </row>
    <row r="6" spans="1:8" x14ac:dyDescent="0.2">
      <c r="A6" s="74" t="s">
        <v>4</v>
      </c>
      <c r="B6" s="7" t="s">
        <v>5</v>
      </c>
      <c r="C6" s="8">
        <v>6162</v>
      </c>
      <c r="D6" s="9">
        <v>6494</v>
      </c>
      <c r="E6" s="8">
        <v>5961</v>
      </c>
      <c r="F6" s="9">
        <v>7325</v>
      </c>
      <c r="G6" s="59">
        <v>4318</v>
      </c>
      <c r="H6" s="60">
        <v>4605</v>
      </c>
    </row>
    <row r="7" spans="1:8" x14ac:dyDescent="0.2">
      <c r="A7" s="74"/>
      <c r="B7" s="7" t="s">
        <v>6</v>
      </c>
      <c r="C7" s="8">
        <v>29</v>
      </c>
      <c r="D7" s="9">
        <v>24</v>
      </c>
      <c r="E7" s="8">
        <v>21</v>
      </c>
      <c r="F7" s="9">
        <v>34</v>
      </c>
      <c r="G7" s="8">
        <v>18</v>
      </c>
      <c r="H7" s="9">
        <v>24</v>
      </c>
    </row>
    <row r="8" spans="1:8" x14ac:dyDescent="0.2">
      <c r="A8" s="74"/>
      <c r="B8" s="7" t="s">
        <v>7</v>
      </c>
      <c r="C8" s="10">
        <v>30</v>
      </c>
      <c r="D8" s="9">
        <v>29</v>
      </c>
      <c r="E8" s="10">
        <v>35</v>
      </c>
      <c r="F8" s="9">
        <v>36</v>
      </c>
      <c r="G8" s="10">
        <v>21</v>
      </c>
      <c r="H8" s="9">
        <v>17</v>
      </c>
    </row>
    <row r="9" spans="1:8" x14ac:dyDescent="0.2">
      <c r="A9" s="74"/>
      <c r="B9" s="11" t="s">
        <v>8</v>
      </c>
      <c r="C9" s="12">
        <v>6221</v>
      </c>
      <c r="D9" s="12">
        <v>6547</v>
      </c>
      <c r="E9" s="12">
        <v>6017</v>
      </c>
      <c r="F9" s="12">
        <v>7395</v>
      </c>
      <c r="G9" s="12">
        <f>SUM(G6:G8)</f>
        <v>4357</v>
      </c>
      <c r="H9" s="12">
        <f>SUM(H6:H8)</f>
        <v>4646</v>
      </c>
    </row>
    <row r="10" spans="1:8" ht="7.15" customHeight="1" x14ac:dyDescent="0.2">
      <c r="A10" s="13"/>
      <c r="B10" s="14"/>
      <c r="C10" s="15"/>
      <c r="D10" s="15"/>
      <c r="E10" s="15"/>
      <c r="F10" s="15"/>
      <c r="G10" s="15"/>
      <c r="H10" s="15"/>
    </row>
    <row r="11" spans="1:8" ht="14.45" customHeight="1" x14ac:dyDescent="0.2">
      <c r="A11" s="13"/>
      <c r="B11" s="16" t="s">
        <v>9</v>
      </c>
      <c r="C11" s="65">
        <f>D9/C9</f>
        <v>1.0524031506188716</v>
      </c>
      <c r="D11" s="66"/>
      <c r="E11" s="65">
        <f>F9/E9</f>
        <v>1.2290177829483131</v>
      </c>
      <c r="F11" s="66"/>
      <c r="G11" s="65">
        <f>H9/G9</f>
        <v>1.0663300436079872</v>
      </c>
      <c r="H11" s="66"/>
    </row>
    <row r="12" spans="1:8" x14ac:dyDescent="0.2">
      <c r="C12" s="18"/>
      <c r="D12" s="18"/>
      <c r="E12" s="18"/>
      <c r="F12" s="18"/>
      <c r="G12" s="18"/>
      <c r="H12" s="18"/>
    </row>
    <row r="13" spans="1:8" ht="15.6" customHeight="1" x14ac:dyDescent="0.2">
      <c r="A13" s="74" t="s">
        <v>10</v>
      </c>
      <c r="B13" s="19" t="s">
        <v>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x14ac:dyDescent="0.2">
      <c r="A14" s="74" t="s">
        <v>12</v>
      </c>
      <c r="B14" s="19" t="s">
        <v>13</v>
      </c>
      <c r="C14" s="22">
        <v>62</v>
      </c>
      <c r="D14" s="22">
        <v>56</v>
      </c>
      <c r="E14" s="22">
        <v>90</v>
      </c>
      <c r="F14" s="22">
        <v>58</v>
      </c>
      <c r="G14" s="22">
        <v>58</v>
      </c>
      <c r="H14" s="22">
        <v>43</v>
      </c>
    </row>
    <row r="15" spans="1:8" x14ac:dyDescent="0.2">
      <c r="A15" s="74" t="s">
        <v>12</v>
      </c>
      <c r="B15" s="23" t="s">
        <v>14</v>
      </c>
      <c r="C15" s="22">
        <v>1882</v>
      </c>
      <c r="D15" s="22">
        <v>1613</v>
      </c>
      <c r="E15" s="22">
        <v>2699</v>
      </c>
      <c r="F15" s="22">
        <v>1723</v>
      </c>
      <c r="G15" s="22">
        <v>1675</v>
      </c>
      <c r="H15" s="22">
        <v>1512</v>
      </c>
    </row>
    <row r="16" spans="1:8" ht="22.5" x14ac:dyDescent="0.2">
      <c r="A16" s="74" t="s">
        <v>12</v>
      </c>
      <c r="B16" s="24" t="s">
        <v>15</v>
      </c>
      <c r="C16" s="22">
        <v>24</v>
      </c>
      <c r="D16" s="22">
        <v>28</v>
      </c>
      <c r="E16" s="22">
        <v>31</v>
      </c>
      <c r="F16" s="22">
        <v>26</v>
      </c>
      <c r="G16" s="22">
        <v>12</v>
      </c>
      <c r="H16" s="22">
        <v>17</v>
      </c>
    </row>
    <row r="17" spans="1:14" x14ac:dyDescent="0.2">
      <c r="A17" s="74" t="s">
        <v>12</v>
      </c>
      <c r="B17" s="25" t="s">
        <v>16</v>
      </c>
      <c r="C17" s="26">
        <v>4458</v>
      </c>
      <c r="D17" s="26">
        <v>4131</v>
      </c>
      <c r="E17" s="26">
        <v>4303</v>
      </c>
      <c r="F17" s="22">
        <v>26</v>
      </c>
      <c r="G17" s="26">
        <v>4127</v>
      </c>
      <c r="H17" s="26">
        <v>2465</v>
      </c>
    </row>
    <row r="18" spans="1:14" x14ac:dyDescent="0.2">
      <c r="A18" s="74" t="s">
        <v>12</v>
      </c>
      <c r="B18" s="16" t="s">
        <v>8</v>
      </c>
      <c r="C18" s="27">
        <v>6426</v>
      </c>
      <c r="D18" s="27">
        <v>5828</v>
      </c>
      <c r="E18" s="27">
        <v>7123</v>
      </c>
      <c r="F18" s="27">
        <v>6481</v>
      </c>
      <c r="G18" s="27">
        <f>SUM(G13:G17)</f>
        <v>5872</v>
      </c>
      <c r="H18" s="27">
        <f>SUM(H13:H17)</f>
        <v>4037</v>
      </c>
      <c r="M18" s="64"/>
      <c r="N18" s="64"/>
    </row>
    <row r="19" spans="1:14" ht="6" customHeight="1" x14ac:dyDescent="0.25">
      <c r="A19" s="13"/>
      <c r="B19" s="28"/>
      <c r="C19" s="29"/>
      <c r="D19" s="29"/>
      <c r="E19" s="29"/>
      <c r="F19" s="29"/>
      <c r="G19" s="29"/>
      <c r="H19" s="29"/>
      <c r="M19" s="63"/>
      <c r="N19" s="63"/>
    </row>
    <row r="20" spans="1:14" ht="12.75" customHeight="1" x14ac:dyDescent="0.25">
      <c r="A20" s="13"/>
      <c r="B20" s="16" t="s">
        <v>9</v>
      </c>
      <c r="C20" s="65">
        <f>D18/C18</f>
        <v>0.90694055399937756</v>
      </c>
      <c r="D20" s="66"/>
      <c r="E20" s="65">
        <f>F18/E18</f>
        <v>0.90986943703495715</v>
      </c>
      <c r="F20" s="66"/>
      <c r="G20" s="65">
        <f>H18/G18</f>
        <v>0.6875</v>
      </c>
      <c r="H20" s="66"/>
      <c r="M20" s="63"/>
      <c r="N20" s="63"/>
    </row>
    <row r="21" spans="1:14" ht="7.5" customHeight="1" x14ac:dyDescent="0.25">
      <c r="A21" s="13"/>
      <c r="B21" s="28"/>
      <c r="C21" s="30"/>
      <c r="D21" s="30"/>
      <c r="E21" s="30"/>
      <c r="F21" s="30"/>
      <c r="G21" s="30"/>
      <c r="H21" s="30"/>
      <c r="M21" s="63"/>
      <c r="N21" s="63"/>
    </row>
    <row r="22" spans="1:14" ht="15" x14ac:dyDescent="0.25">
      <c r="A22" s="74" t="s">
        <v>17</v>
      </c>
      <c r="B22" s="19" t="s">
        <v>11</v>
      </c>
      <c r="C22" s="22">
        <v>4</v>
      </c>
      <c r="D22" s="22">
        <v>4</v>
      </c>
      <c r="E22" s="22">
        <v>5</v>
      </c>
      <c r="F22" s="22">
        <v>3</v>
      </c>
      <c r="G22" s="22">
        <v>2</v>
      </c>
      <c r="H22" s="22">
        <v>2</v>
      </c>
      <c r="M22" s="63"/>
      <c r="N22" s="63"/>
    </row>
    <row r="23" spans="1:14" ht="15" x14ac:dyDescent="0.25">
      <c r="A23" s="74"/>
      <c r="B23" s="19" t="s">
        <v>13</v>
      </c>
      <c r="C23" s="22">
        <v>202</v>
      </c>
      <c r="D23" s="22">
        <v>222</v>
      </c>
      <c r="E23" s="22">
        <v>243</v>
      </c>
      <c r="F23" s="22">
        <v>172</v>
      </c>
      <c r="G23" s="22">
        <v>161</v>
      </c>
      <c r="H23" s="22">
        <v>191</v>
      </c>
      <c r="M23" s="63"/>
      <c r="N23" s="63"/>
    </row>
    <row r="24" spans="1:14" x14ac:dyDescent="0.2">
      <c r="A24" s="74" t="s">
        <v>18</v>
      </c>
      <c r="B24" s="23" t="s">
        <v>14</v>
      </c>
      <c r="C24" s="22">
        <v>5946</v>
      </c>
      <c r="D24" s="22">
        <v>5748</v>
      </c>
      <c r="E24" s="22">
        <v>5731</v>
      </c>
      <c r="F24" s="22">
        <v>5597</v>
      </c>
      <c r="G24" s="22">
        <v>5911</v>
      </c>
      <c r="H24" s="22">
        <v>3409</v>
      </c>
      <c r="M24" s="64"/>
      <c r="N24" s="64"/>
    </row>
    <row r="25" spans="1:14" ht="23.25" x14ac:dyDescent="0.25">
      <c r="A25" s="74" t="s">
        <v>18</v>
      </c>
      <c r="B25" s="24" t="s">
        <v>15</v>
      </c>
      <c r="C25" s="22">
        <v>96</v>
      </c>
      <c r="D25" s="22">
        <v>71</v>
      </c>
      <c r="E25" s="22">
        <v>61</v>
      </c>
      <c r="F25" s="22">
        <v>88</v>
      </c>
      <c r="G25" s="22">
        <v>108</v>
      </c>
      <c r="H25" s="22">
        <v>66</v>
      </c>
      <c r="M25" s="63"/>
      <c r="N25" s="63"/>
    </row>
    <row r="26" spans="1:14" ht="15" x14ac:dyDescent="0.25">
      <c r="A26" s="74" t="s">
        <v>18</v>
      </c>
      <c r="B26" s="25" t="s">
        <v>16</v>
      </c>
      <c r="C26" s="26">
        <v>10291</v>
      </c>
      <c r="D26" s="26">
        <v>10617</v>
      </c>
      <c r="E26" s="26">
        <v>11524</v>
      </c>
      <c r="F26" s="26">
        <v>11621</v>
      </c>
      <c r="G26" s="26">
        <v>9746</v>
      </c>
      <c r="H26" s="26">
        <v>8675</v>
      </c>
      <c r="M26" s="63"/>
      <c r="N26" s="63"/>
    </row>
    <row r="27" spans="1:14" ht="15" x14ac:dyDescent="0.25">
      <c r="A27" s="74" t="s">
        <v>18</v>
      </c>
      <c r="B27" s="16" t="s">
        <v>8</v>
      </c>
      <c r="C27" s="27">
        <v>16539</v>
      </c>
      <c r="D27" s="27">
        <v>16662</v>
      </c>
      <c r="E27" s="27">
        <f t="shared" ref="E27:F27" si="0">SUM(E22:E26)</f>
        <v>17564</v>
      </c>
      <c r="F27" s="27">
        <f t="shared" si="0"/>
        <v>17481</v>
      </c>
      <c r="G27" s="27">
        <f>SUM(G22:G26)</f>
        <v>15928</v>
      </c>
      <c r="H27" s="27">
        <f>SUM(H22:H26)</f>
        <v>12343</v>
      </c>
      <c r="M27" s="63"/>
      <c r="N27" s="63"/>
    </row>
    <row r="28" spans="1:14" ht="6" customHeight="1" x14ac:dyDescent="0.25">
      <c r="A28" s="13"/>
      <c r="B28" s="31"/>
      <c r="C28" s="29"/>
      <c r="D28" s="29"/>
      <c r="E28" s="29"/>
      <c r="F28" s="29"/>
      <c r="G28" s="29"/>
      <c r="H28" s="29"/>
      <c r="M28" s="63"/>
      <c r="N28" s="63"/>
    </row>
    <row r="29" spans="1:14" ht="12.75" customHeight="1" x14ac:dyDescent="0.25">
      <c r="A29" s="13"/>
      <c r="B29" s="16" t="s">
        <v>9</v>
      </c>
      <c r="C29" s="65">
        <f>D27/C27</f>
        <v>1.0074369671685108</v>
      </c>
      <c r="D29" s="66"/>
      <c r="E29" s="68">
        <f>F27/E27</f>
        <v>0.99527442496014573</v>
      </c>
      <c r="F29" s="69"/>
      <c r="G29" s="65">
        <f>H27/G27</f>
        <v>0.77492466097438473</v>
      </c>
      <c r="H29" s="66"/>
      <c r="M29" s="63"/>
      <c r="N29" s="63"/>
    </row>
    <row r="30" spans="1:14" x14ac:dyDescent="0.2">
      <c r="C30" s="18"/>
      <c r="D30" s="18"/>
      <c r="E30" s="18"/>
      <c r="F30" s="18"/>
      <c r="G30" s="18"/>
      <c r="H30" s="18"/>
      <c r="M30" s="64"/>
      <c r="N30" s="64"/>
    </row>
    <row r="31" spans="1:14" ht="15" x14ac:dyDescent="0.25">
      <c r="A31" s="74" t="s">
        <v>19</v>
      </c>
      <c r="B31" s="19" t="s">
        <v>11</v>
      </c>
      <c r="C31" s="20">
        <v>0</v>
      </c>
      <c r="D31" s="20">
        <v>0</v>
      </c>
      <c r="E31" s="20">
        <v>1</v>
      </c>
      <c r="F31" s="20">
        <v>1</v>
      </c>
      <c r="G31" s="20">
        <v>1</v>
      </c>
      <c r="H31" s="20">
        <v>0</v>
      </c>
      <c r="M31" s="63"/>
      <c r="N31" s="63"/>
    </row>
    <row r="32" spans="1:14" ht="15" x14ac:dyDescent="0.25">
      <c r="A32" s="74"/>
      <c r="B32" s="19" t="s">
        <v>13</v>
      </c>
      <c r="C32" s="22">
        <v>36</v>
      </c>
      <c r="D32" s="22">
        <v>59</v>
      </c>
      <c r="E32" s="22">
        <v>37</v>
      </c>
      <c r="F32" s="22">
        <v>67</v>
      </c>
      <c r="G32" s="22">
        <v>19</v>
      </c>
      <c r="H32" s="22">
        <v>47</v>
      </c>
      <c r="M32" s="63"/>
      <c r="N32" s="63"/>
    </row>
    <row r="33" spans="1:14" ht="15" x14ac:dyDescent="0.25">
      <c r="A33" s="74"/>
      <c r="B33" s="23" t="s">
        <v>14</v>
      </c>
      <c r="C33" s="22">
        <v>1284</v>
      </c>
      <c r="D33" s="22">
        <v>1478</v>
      </c>
      <c r="E33" s="22">
        <v>1291</v>
      </c>
      <c r="F33" s="22">
        <v>1391</v>
      </c>
      <c r="G33" s="22">
        <v>1003</v>
      </c>
      <c r="H33" s="22">
        <v>1024</v>
      </c>
      <c r="M33" s="63"/>
      <c r="N33" s="63"/>
    </row>
    <row r="34" spans="1:14" ht="23.25" x14ac:dyDescent="0.25">
      <c r="A34" s="74"/>
      <c r="B34" s="24" t="s">
        <v>15</v>
      </c>
      <c r="C34" s="22">
        <v>7</v>
      </c>
      <c r="D34" s="22">
        <v>16</v>
      </c>
      <c r="E34" s="22">
        <v>18</v>
      </c>
      <c r="F34" s="22">
        <v>8</v>
      </c>
      <c r="G34" s="22">
        <v>42</v>
      </c>
      <c r="H34" s="22">
        <v>29</v>
      </c>
      <c r="M34" s="63"/>
      <c r="N34" s="63"/>
    </row>
    <row r="35" spans="1:14" ht="15" x14ac:dyDescent="0.25">
      <c r="A35" s="74"/>
      <c r="B35" s="25" t="s">
        <v>16</v>
      </c>
      <c r="C35" s="26">
        <v>2870</v>
      </c>
      <c r="D35" s="26">
        <v>3730</v>
      </c>
      <c r="E35" s="26">
        <v>3159</v>
      </c>
      <c r="F35" s="26">
        <v>5861</v>
      </c>
      <c r="G35" s="26">
        <v>3027</v>
      </c>
      <c r="H35" s="26">
        <v>7184</v>
      </c>
      <c r="M35" s="63"/>
      <c r="N35" s="63"/>
    </row>
    <row r="36" spans="1:14" x14ac:dyDescent="0.2">
      <c r="A36" s="74"/>
      <c r="B36" s="16" t="s">
        <v>8</v>
      </c>
      <c r="C36" s="12">
        <v>4197</v>
      </c>
      <c r="D36" s="12">
        <v>5283</v>
      </c>
      <c r="E36" s="12">
        <f t="shared" ref="E36:F36" si="1">SUM(E31:E35)</f>
        <v>4506</v>
      </c>
      <c r="F36" s="12">
        <f t="shared" si="1"/>
        <v>7328</v>
      </c>
      <c r="G36" s="27">
        <f>SUM(G31:G35)</f>
        <v>4092</v>
      </c>
      <c r="H36" s="27">
        <f>SUM(H31:H35)</f>
        <v>8284</v>
      </c>
      <c r="M36" s="64"/>
      <c r="N36" s="64"/>
    </row>
    <row r="37" spans="1:14" ht="8.25" customHeight="1" x14ac:dyDescent="0.25">
      <c r="A37" s="13"/>
      <c r="B37" s="28"/>
      <c r="C37" s="30"/>
      <c r="D37" s="30"/>
      <c r="E37" s="30"/>
      <c r="F37" s="30"/>
      <c r="G37" s="30"/>
      <c r="H37" s="30"/>
      <c r="M37" s="63"/>
      <c r="N37" s="63"/>
    </row>
    <row r="38" spans="1:14" ht="12.75" customHeight="1" x14ac:dyDescent="0.25">
      <c r="A38" s="13"/>
      <c r="B38" s="16" t="s">
        <v>9</v>
      </c>
      <c r="C38" s="65">
        <f>D36/C36</f>
        <v>1.2587562544674769</v>
      </c>
      <c r="D38" s="66"/>
      <c r="E38" s="65">
        <f>F36/E36</f>
        <v>1.6262760763426543</v>
      </c>
      <c r="F38" s="66"/>
      <c r="G38" s="65">
        <f>H36/G36</f>
        <v>2.0244379276637341</v>
      </c>
      <c r="H38" s="66"/>
      <c r="M38" s="63"/>
      <c r="N38" s="63"/>
    </row>
    <row r="39" spans="1:14" ht="7.5" customHeight="1" x14ac:dyDescent="0.25">
      <c r="C39" s="18"/>
      <c r="D39" s="18"/>
      <c r="E39" s="18"/>
      <c r="F39" s="18"/>
      <c r="G39" s="18"/>
      <c r="H39" s="18"/>
      <c r="M39" s="63"/>
      <c r="N39" s="63"/>
    </row>
    <row r="40" spans="1:14" ht="15" customHeight="1" x14ac:dyDescent="0.25">
      <c r="A40" s="71" t="s">
        <v>20</v>
      </c>
      <c r="B40" s="19" t="s">
        <v>11</v>
      </c>
      <c r="C40" s="20">
        <v>0</v>
      </c>
      <c r="D40" s="21">
        <v>1</v>
      </c>
      <c r="E40" s="20">
        <v>0</v>
      </c>
      <c r="F40" s="21">
        <v>0</v>
      </c>
      <c r="G40" s="20">
        <v>0</v>
      </c>
      <c r="H40" s="21">
        <v>0</v>
      </c>
      <c r="M40" s="63"/>
      <c r="N40" s="63"/>
    </row>
    <row r="41" spans="1:14" ht="15" x14ac:dyDescent="0.25">
      <c r="A41" s="72"/>
      <c r="B41" s="19" t="s">
        <v>13</v>
      </c>
      <c r="C41" s="22">
        <v>66</v>
      </c>
      <c r="D41" s="22">
        <v>71</v>
      </c>
      <c r="E41" s="22">
        <v>48</v>
      </c>
      <c r="F41" s="22">
        <v>75</v>
      </c>
      <c r="G41" s="22">
        <v>48</v>
      </c>
      <c r="H41" s="22">
        <v>58</v>
      </c>
      <c r="M41" s="63"/>
      <c r="N41" s="63"/>
    </row>
    <row r="42" spans="1:14" ht="14.45" customHeight="1" x14ac:dyDescent="0.2">
      <c r="A42" s="72"/>
      <c r="B42" s="23" t="s">
        <v>14</v>
      </c>
      <c r="C42" s="22">
        <v>2799</v>
      </c>
      <c r="D42" s="22">
        <v>2119</v>
      </c>
      <c r="E42" s="22">
        <v>2092</v>
      </c>
      <c r="F42" s="22">
        <v>2292</v>
      </c>
      <c r="G42" s="22">
        <v>1149</v>
      </c>
      <c r="H42" s="22">
        <v>1572</v>
      </c>
      <c r="M42" s="64"/>
      <c r="N42" s="64"/>
    </row>
    <row r="43" spans="1:14" ht="23.25" x14ac:dyDescent="0.25">
      <c r="A43" s="72"/>
      <c r="B43" s="24" t="s">
        <v>15</v>
      </c>
      <c r="C43" s="22">
        <v>52</v>
      </c>
      <c r="D43" s="22">
        <v>51</v>
      </c>
      <c r="E43" s="22">
        <v>35</v>
      </c>
      <c r="F43" s="22">
        <v>38</v>
      </c>
      <c r="G43" s="22">
        <v>22</v>
      </c>
      <c r="H43" s="22">
        <v>32</v>
      </c>
      <c r="M43" s="63"/>
      <c r="N43" s="63"/>
    </row>
    <row r="44" spans="1:14" ht="15" x14ac:dyDescent="0.25">
      <c r="A44" s="72"/>
      <c r="B44" s="25" t="s">
        <v>16</v>
      </c>
      <c r="C44" s="26">
        <v>5394</v>
      </c>
      <c r="D44" s="26">
        <v>5812</v>
      </c>
      <c r="E44" s="26">
        <v>4135</v>
      </c>
      <c r="F44" s="26">
        <v>3465</v>
      </c>
      <c r="G44" s="26">
        <v>3649</v>
      </c>
      <c r="H44" s="26">
        <v>4478</v>
      </c>
      <c r="M44" s="63"/>
      <c r="N44" s="63"/>
    </row>
    <row r="45" spans="1:14" ht="15" x14ac:dyDescent="0.25">
      <c r="A45" s="73"/>
      <c r="B45" s="16" t="s">
        <v>8</v>
      </c>
      <c r="C45" s="27">
        <v>8311</v>
      </c>
      <c r="D45" s="27">
        <v>8054</v>
      </c>
      <c r="E45" s="27">
        <f t="shared" ref="E45:F45" si="2">SUM(E40:E44)</f>
        <v>6310</v>
      </c>
      <c r="F45" s="27">
        <f t="shared" si="2"/>
        <v>5870</v>
      </c>
      <c r="G45" s="27">
        <f>SUM(G40:G44)</f>
        <v>4868</v>
      </c>
      <c r="H45" s="27">
        <f>SUM(H40:H44)</f>
        <v>6140</v>
      </c>
      <c r="M45" s="63"/>
      <c r="N45" s="63"/>
    </row>
    <row r="46" spans="1:14" ht="7.5" customHeight="1" x14ac:dyDescent="0.25">
      <c r="A46" s="13"/>
      <c r="B46" s="28"/>
      <c r="C46" s="29"/>
      <c r="D46" s="29"/>
      <c r="E46" s="29"/>
      <c r="F46" s="29"/>
      <c r="G46" s="29"/>
      <c r="H46" s="29"/>
      <c r="M46" s="63"/>
      <c r="N46" s="63"/>
    </row>
    <row r="47" spans="1:14" ht="15" x14ac:dyDescent="0.25">
      <c r="A47" s="13"/>
      <c r="B47" s="16" t="s">
        <v>9</v>
      </c>
      <c r="C47" s="65">
        <f>D45/C45</f>
        <v>0.96907712669955481</v>
      </c>
      <c r="D47" s="66"/>
      <c r="E47" s="65">
        <f>F45/E45</f>
        <v>0.93026941362916005</v>
      </c>
      <c r="F47" s="66"/>
      <c r="G47" s="65">
        <f>H45/G45</f>
        <v>1.2612982744453574</v>
      </c>
      <c r="H47" s="66"/>
      <c r="M47" s="63"/>
      <c r="N47" s="63"/>
    </row>
    <row r="48" spans="1:14" x14ac:dyDescent="0.2">
      <c r="C48" s="18"/>
      <c r="D48" s="18"/>
      <c r="E48" s="18"/>
      <c r="F48" s="18"/>
      <c r="G48" s="18"/>
      <c r="H48" s="18"/>
      <c r="M48" s="64"/>
      <c r="N48" s="64"/>
    </row>
    <row r="49" spans="1:14" ht="15" x14ac:dyDescent="0.25">
      <c r="A49" s="74" t="s">
        <v>21</v>
      </c>
      <c r="B49" s="19" t="s">
        <v>11</v>
      </c>
      <c r="C49" s="20">
        <v>0</v>
      </c>
      <c r="D49" s="20">
        <v>0</v>
      </c>
      <c r="E49" s="20">
        <v>2</v>
      </c>
      <c r="F49" s="20">
        <v>0</v>
      </c>
      <c r="G49" s="20">
        <v>2</v>
      </c>
      <c r="H49" s="20">
        <v>2</v>
      </c>
      <c r="M49" s="63"/>
      <c r="N49" s="63"/>
    </row>
    <row r="50" spans="1:14" ht="15" x14ac:dyDescent="0.25">
      <c r="A50" s="74"/>
      <c r="B50" s="19" t="s">
        <v>13</v>
      </c>
      <c r="C50" s="22">
        <v>86</v>
      </c>
      <c r="D50" s="22">
        <v>91</v>
      </c>
      <c r="E50" s="22">
        <v>120</v>
      </c>
      <c r="F50" s="22">
        <v>89</v>
      </c>
      <c r="G50" s="22">
        <v>67</v>
      </c>
      <c r="H50" s="22">
        <v>63</v>
      </c>
      <c r="M50" s="63"/>
      <c r="N50" s="63"/>
    </row>
    <row r="51" spans="1:14" ht="15" x14ac:dyDescent="0.25">
      <c r="A51" s="74" t="s">
        <v>22</v>
      </c>
      <c r="B51" s="23" t="s">
        <v>14</v>
      </c>
      <c r="C51" s="22">
        <v>2099</v>
      </c>
      <c r="D51" s="22">
        <v>2268</v>
      </c>
      <c r="E51" s="22">
        <v>2618</v>
      </c>
      <c r="F51" s="22">
        <v>2329</v>
      </c>
      <c r="G51" s="22">
        <v>1832</v>
      </c>
      <c r="H51" s="22">
        <v>1878</v>
      </c>
      <c r="M51" s="63"/>
      <c r="N51" s="63"/>
    </row>
    <row r="52" spans="1:14" ht="23.25" x14ac:dyDescent="0.25">
      <c r="A52" s="74" t="s">
        <v>22</v>
      </c>
      <c r="B52" s="24" t="s">
        <v>15</v>
      </c>
      <c r="C52" s="22">
        <v>22</v>
      </c>
      <c r="D52" s="22">
        <v>26</v>
      </c>
      <c r="E52" s="22">
        <v>37</v>
      </c>
      <c r="F52" s="22">
        <v>28</v>
      </c>
      <c r="G52" s="22">
        <v>15</v>
      </c>
      <c r="H52" s="22">
        <v>31</v>
      </c>
      <c r="M52" s="63"/>
      <c r="N52" s="63"/>
    </row>
    <row r="53" spans="1:14" ht="15" x14ac:dyDescent="0.25">
      <c r="A53" s="74" t="s">
        <v>22</v>
      </c>
      <c r="B53" s="25" t="s">
        <v>16</v>
      </c>
      <c r="C53" s="26">
        <v>5587</v>
      </c>
      <c r="D53" s="26">
        <v>4863</v>
      </c>
      <c r="E53" s="26">
        <v>5391</v>
      </c>
      <c r="F53" s="26">
        <v>5133</v>
      </c>
      <c r="G53" s="26">
        <v>3839</v>
      </c>
      <c r="H53" s="26">
        <v>4104</v>
      </c>
      <c r="M53" s="63"/>
      <c r="N53" s="63"/>
    </row>
    <row r="54" spans="1:14" x14ac:dyDescent="0.2">
      <c r="A54" s="74" t="s">
        <v>22</v>
      </c>
      <c r="B54" s="16" t="s">
        <v>8</v>
      </c>
      <c r="C54" s="27">
        <v>7794</v>
      </c>
      <c r="D54" s="27">
        <v>7248</v>
      </c>
      <c r="E54" s="27">
        <f t="shared" ref="E54:F54" si="3">SUM(E49:E53)</f>
        <v>8168</v>
      </c>
      <c r="F54" s="27">
        <f t="shared" si="3"/>
        <v>7579</v>
      </c>
      <c r="G54" s="27">
        <f>SUM(G49:G53)</f>
        <v>5755</v>
      </c>
      <c r="H54" s="27">
        <f>SUM(H49:H53)</f>
        <v>6078</v>
      </c>
      <c r="M54" s="64"/>
      <c r="N54" s="64"/>
    </row>
    <row r="55" spans="1:14" ht="7.5" customHeight="1" x14ac:dyDescent="0.25">
      <c r="A55" s="13"/>
      <c r="B55" s="28"/>
      <c r="C55" s="29"/>
      <c r="D55" s="29"/>
      <c r="E55" s="29"/>
      <c r="F55" s="29"/>
      <c r="G55" s="29"/>
      <c r="H55" s="29"/>
      <c r="M55" s="63"/>
      <c r="N55" s="63"/>
    </row>
    <row r="56" spans="1:14" ht="15" x14ac:dyDescent="0.25">
      <c r="A56" s="13"/>
      <c r="B56" s="16" t="s">
        <v>9</v>
      </c>
      <c r="C56" s="65">
        <f>D54/C54</f>
        <v>0.92994611239414937</v>
      </c>
      <c r="D56" s="66"/>
      <c r="E56" s="65">
        <f>F54/E54</f>
        <v>0.92788932419196868</v>
      </c>
      <c r="F56" s="66"/>
      <c r="G56" s="65">
        <f>H54/G54</f>
        <v>1.0561251086012164</v>
      </c>
      <c r="H56" s="66"/>
      <c r="M56" s="63"/>
      <c r="N56" s="63"/>
    </row>
    <row r="57" spans="1:14" ht="15" x14ac:dyDescent="0.25">
      <c r="C57" s="18"/>
      <c r="D57" s="18"/>
      <c r="E57" s="18"/>
      <c r="F57" s="18"/>
      <c r="G57" s="18"/>
      <c r="H57" s="18"/>
      <c r="M57" s="63"/>
      <c r="N57" s="63"/>
    </row>
    <row r="58" spans="1:14" ht="15" x14ac:dyDescent="0.25">
      <c r="A58" s="74" t="s">
        <v>23</v>
      </c>
      <c r="B58" s="19" t="s">
        <v>11</v>
      </c>
      <c r="C58" s="20">
        <v>0</v>
      </c>
      <c r="D58" s="20">
        <v>0</v>
      </c>
      <c r="E58" s="20">
        <v>2</v>
      </c>
      <c r="F58" s="20">
        <v>0</v>
      </c>
      <c r="G58" s="20">
        <v>0</v>
      </c>
      <c r="H58" s="20">
        <v>2</v>
      </c>
      <c r="M58" s="63"/>
      <c r="N58" s="63"/>
    </row>
    <row r="59" spans="1:14" x14ac:dyDescent="0.2">
      <c r="A59" s="74"/>
      <c r="B59" s="32" t="s">
        <v>13</v>
      </c>
      <c r="C59" s="22">
        <v>73</v>
      </c>
      <c r="D59" s="22">
        <v>50</v>
      </c>
      <c r="E59" s="22">
        <v>92</v>
      </c>
      <c r="F59" s="22">
        <v>60</v>
      </c>
      <c r="G59" s="22">
        <v>79</v>
      </c>
      <c r="H59" s="22">
        <v>53</v>
      </c>
      <c r="M59" s="64"/>
      <c r="N59" s="64"/>
    </row>
    <row r="60" spans="1:14" ht="15" x14ac:dyDescent="0.25">
      <c r="A60" s="74"/>
      <c r="B60" s="23" t="s">
        <v>14</v>
      </c>
      <c r="C60" s="22">
        <v>2463</v>
      </c>
      <c r="D60" s="22">
        <v>2459</v>
      </c>
      <c r="E60" s="22">
        <v>2641</v>
      </c>
      <c r="F60" s="22">
        <v>2066</v>
      </c>
      <c r="G60" s="22">
        <v>2342</v>
      </c>
      <c r="H60" s="22">
        <v>1581</v>
      </c>
      <c r="M60" s="63"/>
      <c r="N60" s="63"/>
    </row>
    <row r="61" spans="1:14" ht="23.25" x14ac:dyDescent="0.25">
      <c r="A61" s="74"/>
      <c r="B61" s="24" t="s">
        <v>15</v>
      </c>
      <c r="C61" s="22">
        <v>15</v>
      </c>
      <c r="D61" s="22">
        <v>11</v>
      </c>
      <c r="E61" s="22">
        <v>14</v>
      </c>
      <c r="F61" s="22">
        <v>13</v>
      </c>
      <c r="G61" s="22">
        <v>8</v>
      </c>
      <c r="H61" s="22">
        <v>14</v>
      </c>
      <c r="M61" s="63"/>
      <c r="N61" s="63"/>
    </row>
    <row r="62" spans="1:14" ht="15" x14ac:dyDescent="0.25">
      <c r="A62" s="74"/>
      <c r="B62" s="25" t="s">
        <v>16</v>
      </c>
      <c r="C62" s="26">
        <v>7318</v>
      </c>
      <c r="D62" s="26">
        <v>8140</v>
      </c>
      <c r="E62" s="26">
        <v>6306</v>
      </c>
      <c r="F62" s="26">
        <v>5320</v>
      </c>
      <c r="G62" s="26">
        <v>4687</v>
      </c>
      <c r="H62" s="26">
        <v>4180</v>
      </c>
      <c r="M62" s="63"/>
      <c r="N62" s="63"/>
    </row>
    <row r="63" spans="1:14" ht="15" x14ac:dyDescent="0.25">
      <c r="A63" s="74"/>
      <c r="B63" s="16" t="s">
        <v>8</v>
      </c>
      <c r="C63" s="12">
        <v>9869</v>
      </c>
      <c r="D63" s="12">
        <v>10660</v>
      </c>
      <c r="E63" s="12">
        <f t="shared" ref="E63:F63" si="4">SUM(E58:E62)</f>
        <v>9055</v>
      </c>
      <c r="F63" s="12">
        <f t="shared" si="4"/>
        <v>7459</v>
      </c>
      <c r="G63" s="27">
        <f>SUM(G58:G62)</f>
        <v>7116</v>
      </c>
      <c r="H63" s="27">
        <f>SUM(H58:H62)</f>
        <v>5830</v>
      </c>
      <c r="M63" s="63"/>
      <c r="N63" s="63"/>
    </row>
    <row r="64" spans="1:14" ht="7.5" customHeight="1" x14ac:dyDescent="0.2">
      <c r="A64" s="13"/>
      <c r="B64" s="28"/>
      <c r="C64" s="30"/>
      <c r="D64" s="30"/>
      <c r="E64" s="30"/>
      <c r="F64" s="30"/>
      <c r="G64" s="30"/>
      <c r="H64" s="30"/>
      <c r="M64" s="64"/>
      <c r="N64" s="64"/>
    </row>
    <row r="65" spans="1:14" ht="15" x14ac:dyDescent="0.25">
      <c r="A65" s="13"/>
      <c r="B65" s="16" t="s">
        <v>9</v>
      </c>
      <c r="C65" s="65">
        <f>D63/C63</f>
        <v>1.080149964535414</v>
      </c>
      <c r="D65" s="66"/>
      <c r="E65" s="65">
        <f>F63/E63</f>
        <v>0.82374378796245173</v>
      </c>
      <c r="F65" s="66"/>
      <c r="G65" s="65">
        <f>H63/G63</f>
        <v>0.81928049465992125</v>
      </c>
      <c r="H65" s="66"/>
      <c r="M65" s="63"/>
      <c r="N65" s="63"/>
    </row>
    <row r="66" spans="1:14" ht="15" x14ac:dyDescent="0.25">
      <c r="C66" s="18"/>
      <c r="D66" s="18"/>
      <c r="E66" s="18"/>
      <c r="F66" s="18"/>
      <c r="G66" s="18"/>
      <c r="H66" s="18"/>
      <c r="M66" s="63"/>
      <c r="N66" s="63"/>
    </row>
    <row r="67" spans="1:14" ht="14.45" customHeight="1" x14ac:dyDescent="0.25">
      <c r="A67" s="71" t="s">
        <v>24</v>
      </c>
      <c r="B67" s="19" t="s">
        <v>13</v>
      </c>
      <c r="C67" s="9">
        <v>73</v>
      </c>
      <c r="D67" s="9">
        <v>67</v>
      </c>
      <c r="E67" s="9">
        <v>84</v>
      </c>
      <c r="F67" s="9">
        <v>82</v>
      </c>
      <c r="G67" s="9">
        <v>82</v>
      </c>
      <c r="H67" s="9">
        <v>83</v>
      </c>
      <c r="M67" s="63"/>
      <c r="N67" s="63"/>
    </row>
    <row r="68" spans="1:14" ht="14.45" customHeight="1" x14ac:dyDescent="0.25">
      <c r="A68" s="72"/>
      <c r="B68" s="33" t="s">
        <v>14</v>
      </c>
      <c r="C68" s="34">
        <v>1706</v>
      </c>
      <c r="D68" s="34">
        <v>1393</v>
      </c>
      <c r="E68" s="34">
        <v>1941</v>
      </c>
      <c r="F68" s="34">
        <v>1914</v>
      </c>
      <c r="G68" s="34">
        <v>1831</v>
      </c>
      <c r="H68" s="34">
        <v>1412</v>
      </c>
      <c r="M68" s="63"/>
      <c r="N68" s="63"/>
    </row>
    <row r="69" spans="1:14" ht="23.25" x14ac:dyDescent="0.25">
      <c r="A69" s="72"/>
      <c r="B69" s="24" t="s">
        <v>15</v>
      </c>
      <c r="C69" s="22">
        <v>27</v>
      </c>
      <c r="D69" s="22">
        <v>24</v>
      </c>
      <c r="E69" s="22">
        <v>26</v>
      </c>
      <c r="F69" s="22">
        <v>38</v>
      </c>
      <c r="G69" s="22">
        <v>8</v>
      </c>
      <c r="H69" s="22">
        <v>20</v>
      </c>
      <c r="M69" s="63"/>
      <c r="N69" s="63"/>
    </row>
    <row r="70" spans="1:14" ht="14.45" customHeight="1" x14ac:dyDescent="0.2">
      <c r="A70" s="72"/>
      <c r="B70" s="25" t="s">
        <v>16</v>
      </c>
      <c r="C70" s="26">
        <v>3718</v>
      </c>
      <c r="D70" s="26">
        <v>3605</v>
      </c>
      <c r="E70" s="26">
        <v>3356</v>
      </c>
      <c r="F70" s="26">
        <v>3008</v>
      </c>
      <c r="G70" s="26">
        <v>3425</v>
      </c>
      <c r="H70" s="26">
        <v>3331</v>
      </c>
    </row>
    <row r="71" spans="1:14" ht="14.45" customHeight="1" x14ac:dyDescent="0.2">
      <c r="A71" s="73"/>
      <c r="B71" s="16" t="s">
        <v>8</v>
      </c>
      <c r="C71" s="12">
        <v>5524</v>
      </c>
      <c r="D71" s="12">
        <v>5089</v>
      </c>
      <c r="E71" s="12">
        <f t="shared" ref="E71:F71" si="5">SUM(E67:E70)</f>
        <v>5407</v>
      </c>
      <c r="F71" s="12">
        <f t="shared" si="5"/>
        <v>5042</v>
      </c>
      <c r="G71" s="27">
        <f>SUM(G66:G70)</f>
        <v>5346</v>
      </c>
      <c r="H71" s="27">
        <f>SUM(H66:H70)</f>
        <v>4846</v>
      </c>
    </row>
    <row r="72" spans="1:14" ht="7.5" customHeight="1" x14ac:dyDescent="0.2">
      <c r="A72" s="13"/>
      <c r="B72" s="28"/>
      <c r="C72" s="30"/>
      <c r="D72" s="30"/>
      <c r="E72" s="30"/>
      <c r="F72" s="30"/>
      <c r="G72" s="30"/>
      <c r="H72" s="30"/>
    </row>
    <row r="73" spans="1:14" x14ac:dyDescent="0.2">
      <c r="A73" s="13"/>
      <c r="B73" s="16" t="s">
        <v>9</v>
      </c>
      <c r="C73" s="65">
        <f>D71/C71</f>
        <v>0.92125271542360609</v>
      </c>
      <c r="D73" s="66"/>
      <c r="E73" s="65">
        <f>F71/E71</f>
        <v>0.93249491400036988</v>
      </c>
      <c r="F73" s="66"/>
      <c r="G73" s="65">
        <f>H71/G71</f>
        <v>0.9064721286943509</v>
      </c>
      <c r="H73" s="66"/>
    </row>
    <row r="74" spans="1:14" x14ac:dyDescent="0.2">
      <c r="C74" s="18"/>
      <c r="D74" s="18"/>
      <c r="E74" s="18"/>
      <c r="F74" s="18"/>
      <c r="G74" s="18"/>
      <c r="H74" s="18"/>
    </row>
    <row r="75" spans="1:14" ht="12.75" customHeight="1" x14ac:dyDescent="0.2">
      <c r="A75" s="71" t="s">
        <v>25</v>
      </c>
      <c r="B75" s="19" t="s">
        <v>13</v>
      </c>
      <c r="C75" s="49">
        <v>91</v>
      </c>
      <c r="D75" s="50">
        <v>73</v>
      </c>
      <c r="E75" s="49">
        <v>74</v>
      </c>
      <c r="F75" s="50">
        <v>59</v>
      </c>
      <c r="G75" s="49">
        <v>41</v>
      </c>
      <c r="H75" s="50">
        <v>35</v>
      </c>
    </row>
    <row r="76" spans="1:14" x14ac:dyDescent="0.2">
      <c r="A76" s="72"/>
      <c r="B76" s="33" t="s">
        <v>14</v>
      </c>
      <c r="C76" s="22">
        <v>3582</v>
      </c>
      <c r="D76" s="22">
        <v>1930</v>
      </c>
      <c r="E76" s="22">
        <v>2523</v>
      </c>
      <c r="F76" s="22">
        <v>2453</v>
      </c>
      <c r="G76" s="22">
        <v>2030</v>
      </c>
      <c r="H76" s="22">
        <v>1409</v>
      </c>
    </row>
    <row r="77" spans="1:14" ht="22.5" x14ac:dyDescent="0.2">
      <c r="A77" s="72"/>
      <c r="B77" s="24" t="s">
        <v>15</v>
      </c>
      <c r="C77" s="22">
        <v>17</v>
      </c>
      <c r="D77" s="22">
        <v>7</v>
      </c>
      <c r="E77" s="22">
        <v>12</v>
      </c>
      <c r="F77" s="22">
        <v>16</v>
      </c>
      <c r="G77" s="22">
        <v>7</v>
      </c>
      <c r="H77" s="22">
        <v>14</v>
      </c>
    </row>
    <row r="78" spans="1:14" x14ac:dyDescent="0.2">
      <c r="A78" s="72"/>
      <c r="B78" s="25" t="s">
        <v>16</v>
      </c>
      <c r="C78" s="26">
        <v>4445</v>
      </c>
      <c r="D78" s="26">
        <v>2569</v>
      </c>
      <c r="E78" s="26">
        <v>3923</v>
      </c>
      <c r="F78" s="26">
        <v>6955</v>
      </c>
      <c r="G78" s="26">
        <v>3294</v>
      </c>
      <c r="H78" s="26">
        <v>3143</v>
      </c>
    </row>
    <row r="79" spans="1:14" x14ac:dyDescent="0.2">
      <c r="A79" s="73"/>
      <c r="B79" s="16" t="s">
        <v>8</v>
      </c>
      <c r="C79" s="12">
        <v>8135</v>
      </c>
      <c r="D79" s="12">
        <v>4579</v>
      </c>
      <c r="E79" s="12">
        <f t="shared" ref="E79:F79" si="6">SUM(E75:E78)</f>
        <v>6532</v>
      </c>
      <c r="F79" s="12">
        <f t="shared" si="6"/>
        <v>9483</v>
      </c>
      <c r="G79" s="27">
        <f>SUM(G74:G78)</f>
        <v>5372</v>
      </c>
      <c r="H79" s="27">
        <f>SUM(H74:H78)</f>
        <v>4601</v>
      </c>
    </row>
    <row r="80" spans="1:14" ht="7.5" customHeight="1" x14ac:dyDescent="0.2">
      <c r="A80" s="13"/>
      <c r="B80" s="28"/>
      <c r="C80" s="30"/>
      <c r="D80" s="30"/>
      <c r="E80" s="30"/>
      <c r="F80" s="30"/>
      <c r="G80" s="30"/>
      <c r="H80" s="30"/>
    </row>
    <row r="81" spans="1:8" x14ac:dyDescent="0.2">
      <c r="A81" s="13"/>
      <c r="B81" s="16" t="s">
        <v>9</v>
      </c>
      <c r="C81" s="65">
        <f>D79/C79</f>
        <v>0.56287645974185618</v>
      </c>
      <c r="D81" s="66"/>
      <c r="E81" s="65">
        <f>F79/E79</f>
        <v>1.4517758726270666</v>
      </c>
      <c r="F81" s="66"/>
      <c r="G81" s="65">
        <f>H79/G79</f>
        <v>0.85647803425167535</v>
      </c>
      <c r="H81" s="66"/>
    </row>
    <row r="83" spans="1:8" ht="12.75" customHeight="1" x14ac:dyDescent="0.2">
      <c r="A83" s="74" t="s">
        <v>26</v>
      </c>
      <c r="B83" s="19" t="s">
        <v>11</v>
      </c>
      <c r="C83" s="20">
        <v>0</v>
      </c>
      <c r="D83" s="20">
        <v>0</v>
      </c>
      <c r="E83" s="20">
        <v>0</v>
      </c>
      <c r="F83" s="51">
        <v>0</v>
      </c>
      <c r="G83" s="20">
        <v>2</v>
      </c>
      <c r="H83" s="51">
        <v>0</v>
      </c>
    </row>
    <row r="84" spans="1:8" x14ac:dyDescent="0.2">
      <c r="A84" s="74"/>
      <c r="B84" s="32" t="s">
        <v>13</v>
      </c>
      <c r="C84" s="22">
        <v>49</v>
      </c>
      <c r="D84" s="22">
        <v>75</v>
      </c>
      <c r="E84" s="22">
        <v>52</v>
      </c>
      <c r="F84" s="52">
        <v>57</v>
      </c>
      <c r="G84" s="22">
        <v>30</v>
      </c>
      <c r="H84" s="52">
        <v>56</v>
      </c>
    </row>
    <row r="85" spans="1:8" x14ac:dyDescent="0.2">
      <c r="A85" s="74"/>
      <c r="B85" s="23" t="s">
        <v>14</v>
      </c>
      <c r="C85" s="22">
        <v>1021</v>
      </c>
      <c r="D85" s="22">
        <v>1183</v>
      </c>
      <c r="E85" s="22">
        <v>1274</v>
      </c>
      <c r="F85" s="52">
        <v>1266</v>
      </c>
      <c r="G85" s="22">
        <v>796</v>
      </c>
      <c r="H85" s="52">
        <v>1049</v>
      </c>
    </row>
    <row r="86" spans="1:8" ht="22.5" x14ac:dyDescent="0.2">
      <c r="A86" s="74"/>
      <c r="B86" s="24" t="s">
        <v>15</v>
      </c>
      <c r="C86" s="22">
        <v>12</v>
      </c>
      <c r="D86" s="22">
        <v>9</v>
      </c>
      <c r="E86" s="22">
        <v>13</v>
      </c>
      <c r="F86" s="52">
        <v>12</v>
      </c>
      <c r="G86" s="22">
        <v>7</v>
      </c>
      <c r="H86" s="52">
        <v>6</v>
      </c>
    </row>
    <row r="87" spans="1:8" x14ac:dyDescent="0.2">
      <c r="A87" s="74"/>
      <c r="B87" s="25" t="s">
        <v>16</v>
      </c>
      <c r="C87" s="26">
        <v>3771</v>
      </c>
      <c r="D87" s="26">
        <v>4324</v>
      </c>
      <c r="E87" s="26">
        <v>3666</v>
      </c>
      <c r="F87" s="53">
        <v>3644</v>
      </c>
      <c r="G87" s="26">
        <v>2905</v>
      </c>
      <c r="H87" s="53">
        <v>3341</v>
      </c>
    </row>
    <row r="88" spans="1:8" x14ac:dyDescent="0.2">
      <c r="A88" s="74"/>
      <c r="B88" s="16" t="s">
        <v>8</v>
      </c>
      <c r="C88" s="12">
        <v>4853</v>
      </c>
      <c r="D88" s="12">
        <v>5591</v>
      </c>
      <c r="E88" s="12">
        <f>SUM(E83:E87)</f>
        <v>5005</v>
      </c>
      <c r="F88" s="12">
        <f t="shared" ref="F88" si="7">SUM(F83:F87)</f>
        <v>4979</v>
      </c>
      <c r="G88" s="27">
        <f>SUM(G83:G87)</f>
        <v>3740</v>
      </c>
      <c r="H88" s="27">
        <f>SUM(H83:H87)</f>
        <v>4452</v>
      </c>
    </row>
    <row r="89" spans="1:8" ht="7.5" customHeight="1" x14ac:dyDescent="0.2">
      <c r="A89" s="13"/>
      <c r="B89" s="28"/>
      <c r="C89" s="29"/>
      <c r="D89" s="29"/>
      <c r="E89" s="29"/>
      <c r="F89" s="29"/>
      <c r="G89" s="29"/>
      <c r="H89" s="29"/>
    </row>
    <row r="90" spans="1:8" x14ac:dyDescent="0.2">
      <c r="A90" s="13"/>
      <c r="B90" s="16" t="s">
        <v>9</v>
      </c>
      <c r="C90" s="65">
        <f>D88/C88</f>
        <v>1.152070883989285</v>
      </c>
      <c r="D90" s="66"/>
      <c r="E90" s="65">
        <f>F88/E88</f>
        <v>0.9948051948051948</v>
      </c>
      <c r="F90" s="67"/>
      <c r="G90" s="65">
        <f>H88/G88</f>
        <v>1.1903743315508022</v>
      </c>
      <c r="H90" s="66"/>
    </row>
    <row r="92" spans="1:8" x14ac:dyDescent="0.2">
      <c r="A92" s="70"/>
      <c r="B92" s="70"/>
    </row>
    <row r="93" spans="1:8" ht="27" customHeight="1" x14ac:dyDescent="0.2">
      <c r="A93" s="70"/>
      <c r="B93" s="70"/>
    </row>
    <row r="94" spans="1:8" ht="28.15" customHeight="1" x14ac:dyDescent="0.2">
      <c r="A94" s="70" t="s">
        <v>27</v>
      </c>
      <c r="B94" s="70"/>
      <c r="C94" s="70"/>
      <c r="E94" s="31"/>
      <c r="G94" s="31"/>
    </row>
  </sheetData>
  <mergeCells count="43">
    <mergeCell ref="C56:D56"/>
    <mergeCell ref="C65:D65"/>
    <mergeCell ref="C73:D73"/>
    <mergeCell ref="C81:D81"/>
    <mergeCell ref="C90:D90"/>
    <mergeCell ref="C11:D11"/>
    <mergeCell ref="C20:D20"/>
    <mergeCell ref="C29:D29"/>
    <mergeCell ref="C38:D38"/>
    <mergeCell ref="C47:D47"/>
    <mergeCell ref="A40:A45"/>
    <mergeCell ref="A49:A54"/>
    <mergeCell ref="A58:A63"/>
    <mergeCell ref="A67:A71"/>
    <mergeCell ref="A6:A9"/>
    <mergeCell ref="A13:A18"/>
    <mergeCell ref="A22:A27"/>
    <mergeCell ref="A31:A36"/>
    <mergeCell ref="A94:C94"/>
    <mergeCell ref="A93:B93"/>
    <mergeCell ref="A75:A79"/>
    <mergeCell ref="A83:A88"/>
    <mergeCell ref="A92:B92"/>
    <mergeCell ref="E11:F11"/>
    <mergeCell ref="E20:F20"/>
    <mergeCell ref="E29:F29"/>
    <mergeCell ref="E38:F38"/>
    <mergeCell ref="E47:F47"/>
    <mergeCell ref="E56:F56"/>
    <mergeCell ref="E65:F65"/>
    <mergeCell ref="E73:F73"/>
    <mergeCell ref="E81:F81"/>
    <mergeCell ref="E90:F90"/>
    <mergeCell ref="G11:H11"/>
    <mergeCell ref="G20:H20"/>
    <mergeCell ref="G29:H29"/>
    <mergeCell ref="G38:H38"/>
    <mergeCell ref="G47:H47"/>
    <mergeCell ref="G56:H56"/>
    <mergeCell ref="G65:H65"/>
    <mergeCell ref="G73:H73"/>
    <mergeCell ref="G81:H81"/>
    <mergeCell ref="G90:H90"/>
  </mergeCells>
  <conditionalFormatting sqref="C11:F11">
    <cfRule type="cellIs" dxfId="52" priority="217" operator="greaterThan">
      <formula>1</formula>
    </cfRule>
    <cfRule type="cellIs" dxfId="51" priority="236" operator="lessThan">
      <formula>1</formula>
    </cfRule>
  </conditionalFormatting>
  <conditionalFormatting sqref="C38:F38 C56:F56 C65:F65 C73:F73 C81:F81 C20:F20 C29:F29 C47:F47 C90:F90">
    <cfRule type="cellIs" dxfId="50" priority="214" operator="lessThan">
      <formula>1</formula>
    </cfRule>
    <cfRule type="cellIs" dxfId="49" priority="215" operator="lessThan">
      <formula>0.99</formula>
    </cfRule>
    <cfRule type="cellIs" dxfId="48" priority="216" operator="greaterThan">
      <formula>1</formula>
    </cfRule>
  </conditionalFormatting>
  <conditionalFormatting sqref="G11:H11">
    <cfRule type="cellIs" dxfId="47" priority="27" operator="greaterThan">
      <formula>1</formula>
    </cfRule>
    <cfRule type="cellIs" dxfId="46" priority="28" operator="lessThan">
      <formula>1</formula>
    </cfRule>
  </conditionalFormatting>
  <conditionalFormatting sqref="G38:H38 G56:H56 G65:H65 G73:H73 G81:H81 G20:H20 G47:H47 G90:H90">
    <cfRule type="cellIs" dxfId="45" priority="24" operator="lessThan">
      <formula>1</formula>
    </cfRule>
    <cfRule type="cellIs" dxfId="44" priority="25" operator="lessThan">
      <formula>0.99</formula>
    </cfRule>
    <cfRule type="cellIs" dxfId="43" priority="26" operator="greaterThan">
      <formula>1</formula>
    </cfRule>
  </conditionalFormatting>
  <conditionalFormatting sqref="G29:H29">
    <cfRule type="cellIs" dxfId="42" priority="21" operator="lessThan">
      <formula>1</formula>
    </cfRule>
    <cfRule type="cellIs" dxfId="41" priority="22" operator="lessThan">
      <formula>0.99</formula>
    </cfRule>
    <cfRule type="cellIs" dxfId="40" priority="23" operator="greaterThan">
      <formula>1</formula>
    </cfRule>
  </conditionalFormatting>
  <conditionalFormatting sqref="G11:H11">
    <cfRule type="cellIs" dxfId="39" priority="19" operator="greaterThan">
      <formula>1</formula>
    </cfRule>
    <cfRule type="cellIs" dxfId="38" priority="20" operator="lessThan">
      <formula>1</formula>
    </cfRule>
  </conditionalFormatting>
  <conditionalFormatting sqref="G20:H20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G29:H29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38:H38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G47:H47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G56:H56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65:H6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G73:H73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G81:H81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0:H90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zoomScale="90" zoomScaleNormal="90" workbookViewId="0">
      <selection activeCell="D19" sqref="D19"/>
    </sheetView>
  </sheetViews>
  <sheetFormatPr defaultColWidth="9.140625" defaultRowHeight="12.75" x14ac:dyDescent="0.2"/>
  <cols>
    <col min="1" max="1" width="29.28515625" style="2" customWidth="1"/>
    <col min="2" max="2" width="20.140625" style="2" customWidth="1"/>
    <col min="3" max="3" width="15.28515625" style="2" customWidth="1"/>
    <col min="4" max="4" width="14.7109375" style="2" customWidth="1"/>
    <col min="5" max="5" width="11.2851562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5" s="36" customFormat="1" ht="15.75" x14ac:dyDescent="0.25">
      <c r="A1" s="35" t="s">
        <v>0</v>
      </c>
    </row>
    <row r="2" spans="1:5" s="36" customFormat="1" ht="15" x14ac:dyDescent="0.25">
      <c r="A2" s="37" t="s">
        <v>28</v>
      </c>
    </row>
    <row r="3" spans="1:5" s="36" customFormat="1" ht="13.9" customHeight="1" x14ac:dyDescent="0.25">
      <c r="A3" s="76" t="s">
        <v>37</v>
      </c>
      <c r="B3" s="76"/>
      <c r="C3" s="76"/>
      <c r="D3" s="76"/>
    </row>
    <row r="4" spans="1:5" s="36" customFormat="1" x14ac:dyDescent="0.25"/>
    <row r="5" spans="1:5" s="36" customFormat="1" ht="33" customHeight="1" x14ac:dyDescent="0.25">
      <c r="A5" s="5" t="s">
        <v>2</v>
      </c>
      <c r="B5" s="55" t="s">
        <v>3</v>
      </c>
      <c r="C5" s="57" t="s">
        <v>35</v>
      </c>
      <c r="D5" s="57" t="s">
        <v>36</v>
      </c>
      <c r="E5" s="56" t="s">
        <v>29</v>
      </c>
    </row>
    <row r="6" spans="1:5" s="36" customFormat="1" ht="8.25" customHeight="1" x14ac:dyDescent="0.25">
      <c r="A6" s="13"/>
      <c r="B6" s="38"/>
      <c r="C6" s="39"/>
      <c r="D6" s="39"/>
      <c r="E6" s="39"/>
    </row>
    <row r="7" spans="1:5" s="36" customFormat="1" ht="28.9" customHeight="1" x14ac:dyDescent="0.25">
      <c r="A7" s="40" t="s">
        <v>30</v>
      </c>
      <c r="B7" s="41" t="s">
        <v>8</v>
      </c>
      <c r="C7" s="42">
        <v>17046</v>
      </c>
      <c r="D7" s="42">
        <v>14796</v>
      </c>
      <c r="E7" s="43">
        <f>(D7-C7)/C7</f>
        <v>-0.13199577613516367</v>
      </c>
    </row>
    <row r="8" spans="1:5" s="36" customFormat="1" ht="8.25" customHeight="1" x14ac:dyDescent="0.25">
      <c r="A8" s="13"/>
      <c r="B8" s="38"/>
      <c r="C8" s="39"/>
      <c r="D8" s="39"/>
      <c r="E8" s="39"/>
    </row>
    <row r="9" spans="1:5" s="36" customFormat="1" ht="28.9" customHeight="1" x14ac:dyDescent="0.25">
      <c r="A9" s="40" t="s">
        <v>10</v>
      </c>
      <c r="B9" s="41" t="s">
        <v>8</v>
      </c>
      <c r="C9" s="42">
        <v>6775</v>
      </c>
      <c r="D9" s="42">
        <v>8827</v>
      </c>
      <c r="E9" s="43">
        <f>(D9-C9)/C9</f>
        <v>0.30287822878228782</v>
      </c>
    </row>
    <row r="10" spans="1:5" s="36" customFormat="1" ht="8.25" customHeight="1" x14ac:dyDescent="0.25">
      <c r="A10" s="44"/>
      <c r="B10" s="38"/>
      <c r="C10" s="45"/>
      <c r="D10" s="45"/>
      <c r="E10" s="46"/>
    </row>
    <row r="11" spans="1:5" s="36" customFormat="1" ht="28.9" customHeight="1" x14ac:dyDescent="0.25">
      <c r="A11" s="40" t="s">
        <v>17</v>
      </c>
      <c r="B11" s="41" t="s">
        <v>8</v>
      </c>
      <c r="C11" s="42">
        <v>17110</v>
      </c>
      <c r="D11" s="42">
        <v>19159</v>
      </c>
      <c r="E11" s="43">
        <f>(D11-C11)/C11</f>
        <v>0.11975452951490356</v>
      </c>
    </row>
    <row r="12" spans="1:5" s="36" customFormat="1" ht="8.25" customHeight="1" x14ac:dyDescent="0.25">
      <c r="C12" s="47"/>
      <c r="D12" s="47"/>
      <c r="E12" s="47"/>
    </row>
    <row r="13" spans="1:5" s="36" customFormat="1" ht="28.9" customHeight="1" x14ac:dyDescent="0.25">
      <c r="A13" s="40" t="s">
        <v>19</v>
      </c>
      <c r="B13" s="41" t="s">
        <v>8</v>
      </c>
      <c r="C13" s="42">
        <v>14201</v>
      </c>
      <c r="D13" s="42">
        <v>4204</v>
      </c>
      <c r="E13" s="43">
        <f>(D13-C13)/C13</f>
        <v>-0.70396450954158163</v>
      </c>
    </row>
    <row r="14" spans="1:5" s="36" customFormat="1" ht="9" customHeight="1" x14ac:dyDescent="0.25">
      <c r="C14" s="47"/>
      <c r="D14" s="47"/>
    </row>
    <row r="15" spans="1:5" s="36" customFormat="1" ht="28.9" customHeight="1" x14ac:dyDescent="0.25">
      <c r="A15" s="40" t="s">
        <v>20</v>
      </c>
      <c r="B15" s="41" t="s">
        <v>8</v>
      </c>
      <c r="C15" s="42">
        <v>6735</v>
      </c>
      <c r="D15" s="42">
        <v>5704</v>
      </c>
      <c r="E15" s="43">
        <f>(D15-C15)/C15</f>
        <v>-0.15308092056421677</v>
      </c>
    </row>
    <row r="16" spans="1:5" s="36" customFormat="1" ht="7.5" customHeight="1" x14ac:dyDescent="0.25">
      <c r="C16" s="47"/>
      <c r="D16" s="47"/>
    </row>
    <row r="17" spans="1:8" s="36" customFormat="1" ht="28.9" customHeight="1" x14ac:dyDescent="0.25">
      <c r="A17" s="40" t="s">
        <v>21</v>
      </c>
      <c r="B17" s="41" t="s">
        <v>8</v>
      </c>
      <c r="C17" s="42">
        <v>6032</v>
      </c>
      <c r="D17" s="42">
        <v>5859</v>
      </c>
      <c r="E17" s="43">
        <f>(D17-C17)/C17</f>
        <v>-2.8680371352785144E-2</v>
      </c>
    </row>
    <row r="18" spans="1:8" s="36" customFormat="1" ht="9" customHeight="1" x14ac:dyDescent="0.25">
      <c r="C18" s="47"/>
      <c r="D18" s="47"/>
    </row>
    <row r="19" spans="1:8" s="36" customFormat="1" ht="28.9" customHeight="1" x14ac:dyDescent="0.25">
      <c r="A19" s="40" t="s">
        <v>23</v>
      </c>
      <c r="B19" s="41" t="s">
        <v>8</v>
      </c>
      <c r="C19" s="42">
        <v>8266</v>
      </c>
      <c r="D19" s="42">
        <v>6729</v>
      </c>
      <c r="E19" s="43">
        <f>(D19-C19)/C19</f>
        <v>-0.18594241471086378</v>
      </c>
    </row>
    <row r="20" spans="1:8" s="36" customFormat="1" ht="9" customHeight="1" x14ac:dyDescent="0.25">
      <c r="C20" s="47"/>
      <c r="D20" s="47"/>
    </row>
    <row r="21" spans="1:8" s="36" customFormat="1" ht="28.9" customHeight="1" x14ac:dyDescent="0.2">
      <c r="A21" s="40" t="s">
        <v>24</v>
      </c>
      <c r="B21" s="41" t="s">
        <v>8</v>
      </c>
      <c r="C21" s="42">
        <v>4965</v>
      </c>
      <c r="D21" s="42">
        <v>5688</v>
      </c>
      <c r="E21" s="43">
        <f>(D21-C21)/C21</f>
        <v>0.14561933534743202</v>
      </c>
      <c r="G21" s="54"/>
    </row>
    <row r="22" spans="1:8" s="36" customFormat="1" ht="9" customHeight="1" x14ac:dyDescent="0.25">
      <c r="C22" s="47"/>
      <c r="D22" s="47"/>
    </row>
    <row r="23" spans="1:8" s="36" customFormat="1" ht="28.9" customHeight="1" x14ac:dyDescent="0.25">
      <c r="A23" s="40" t="s">
        <v>25</v>
      </c>
      <c r="B23" s="41" t="s">
        <v>8</v>
      </c>
      <c r="C23" s="42">
        <v>9634</v>
      </c>
      <c r="D23" s="42">
        <v>10897</v>
      </c>
      <c r="E23" s="43">
        <f>(D23-C23)/C23</f>
        <v>0.13109819389661614</v>
      </c>
    </row>
    <row r="24" spans="1:8" s="36" customFormat="1" ht="9" customHeight="1" x14ac:dyDescent="0.25">
      <c r="C24" s="47"/>
      <c r="D24" s="47"/>
    </row>
    <row r="25" spans="1:8" s="36" customFormat="1" ht="28.9" customHeight="1" x14ac:dyDescent="0.25">
      <c r="A25" s="40" t="s">
        <v>26</v>
      </c>
      <c r="B25" s="41" t="s">
        <v>8</v>
      </c>
      <c r="C25" s="42">
        <v>4537</v>
      </c>
      <c r="D25" s="42">
        <v>2554</v>
      </c>
      <c r="E25" s="43">
        <f>(D25-C25)/C25</f>
        <v>-0.43707295569759752</v>
      </c>
    </row>
    <row r="26" spans="1:8" ht="9" customHeight="1" x14ac:dyDescent="0.2">
      <c r="C26" s="17"/>
      <c r="D26" s="17"/>
    </row>
    <row r="28" spans="1:8" ht="24.6" customHeight="1" x14ac:dyDescent="0.25">
      <c r="A28" s="75"/>
      <c r="B28" s="75"/>
      <c r="C28" s="75"/>
      <c r="D28" s="75"/>
      <c r="E28" s="75"/>
      <c r="F28" s="48"/>
      <c r="G28" s="63"/>
      <c r="H28" s="48"/>
    </row>
    <row r="29" spans="1:8" ht="29.45" customHeight="1" x14ac:dyDescent="0.25">
      <c r="A29" s="70" t="s">
        <v>27</v>
      </c>
      <c r="B29" s="70"/>
      <c r="C29" s="70"/>
      <c r="D29" s="70"/>
      <c r="E29" s="70"/>
      <c r="G29" s="63"/>
    </row>
    <row r="30" spans="1:8" ht="15" x14ac:dyDescent="0.25">
      <c r="G30" s="63"/>
    </row>
    <row r="31" spans="1:8" ht="15" x14ac:dyDescent="0.25">
      <c r="G31" s="63"/>
    </row>
    <row r="32" spans="1:8" ht="15" x14ac:dyDescent="0.25">
      <c r="G32" s="63"/>
    </row>
    <row r="33" spans="7:7" ht="15" x14ac:dyDescent="0.25">
      <c r="G33" s="63"/>
    </row>
    <row r="34" spans="7:7" ht="15" x14ac:dyDescent="0.25">
      <c r="G34" s="63"/>
    </row>
    <row r="35" spans="7:7" ht="15" x14ac:dyDescent="0.25">
      <c r="G35" s="63"/>
    </row>
    <row r="36" spans="7:7" ht="15" x14ac:dyDescent="0.25">
      <c r="G36" s="63"/>
    </row>
  </sheetData>
  <mergeCells count="3">
    <mergeCell ref="A28:E28"/>
    <mergeCell ref="A29:E29"/>
    <mergeCell ref="A3:D3"/>
  </mergeCells>
  <conditionalFormatting sqref="E7">
    <cfRule type="cellIs" dxfId="19" priority="61" operator="greaterThan">
      <formula>0</formula>
    </cfRule>
    <cfRule type="cellIs" dxfId="18" priority="62" operator="lessThan">
      <formula>0</formula>
    </cfRule>
  </conditionalFormatting>
  <conditionalFormatting sqref="E13">
    <cfRule type="cellIs" dxfId="17" priority="57" operator="greaterThan">
      <formula>0</formula>
    </cfRule>
    <cfRule type="cellIs" dxfId="16" priority="58" operator="lessThan">
      <formula>0</formula>
    </cfRule>
  </conditionalFormatting>
  <conditionalFormatting sqref="E17">
    <cfRule type="cellIs" dxfId="15" priority="35" operator="greaterThan">
      <formula>0</formula>
    </cfRule>
    <cfRule type="cellIs" dxfId="14" priority="36" operator="lessThan">
      <formula>0</formula>
    </cfRule>
  </conditionalFormatting>
  <conditionalFormatting sqref="E23">
    <cfRule type="cellIs" dxfId="13" priority="27" operator="greaterThan">
      <formula>0</formula>
    </cfRule>
    <cfRule type="cellIs" dxfId="12" priority="28" operator="lessThan">
      <formula>0</formula>
    </cfRule>
  </conditionalFormatting>
  <conditionalFormatting sqref="E19">
    <cfRule type="cellIs" dxfId="11" priority="15" operator="greaterThan">
      <formula>0</formula>
    </cfRule>
    <cfRule type="cellIs" dxfId="10" priority="16" operator="lessThan">
      <formula>0</formula>
    </cfRule>
  </conditionalFormatting>
  <conditionalFormatting sqref="E21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9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2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1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63D8C3-2CC1-435C-BBA5-5F36B4320E79}"/>
</file>

<file path=customXml/itemProps2.xml><?xml version="1.0" encoding="utf-8"?>
<ds:datastoreItem xmlns:ds="http://schemas.openxmlformats.org/officeDocument/2006/customXml" ds:itemID="{914FF32F-AE94-4876-A3A3-9C4C6D30437D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cff058e3-9258-4c15-be50-8976f03c8da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752E97-3D03-471B-BA71-0CE52CF33F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Flussi_firenze</vt:lpstr>
      <vt:lpstr>Varpend_firenze</vt:lpstr>
      <vt:lpstr>Flussi_firenze!Area_stampa</vt:lpstr>
      <vt:lpstr>Varpend_firenze!Area_stampa</vt:lpstr>
      <vt:lpstr>Flussi_firenze!OLE_LINK1</vt:lpstr>
      <vt:lpstr>Flussi_firenze!Titoli_stampa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User</cp:lastModifiedBy>
  <cp:lastPrinted>2017-05-19T13:36:42Z</cp:lastPrinted>
  <dcterms:created xsi:type="dcterms:W3CDTF">2017-02-27T15:03:23Z</dcterms:created>
  <dcterms:modified xsi:type="dcterms:W3CDTF">2021-04-15T09:44:41Z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